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insurance\"/>
    </mc:Choice>
  </mc:AlternateContent>
  <bookViews>
    <workbookView xWindow="0" yWindow="0" windowWidth="20490" windowHeight="7755"/>
  </bookViews>
  <sheets>
    <sheet name="tich luy hang ngay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6" i="1" l="1"/>
  <c r="C36" i="1"/>
  <c r="A36" i="1"/>
  <c r="E47" i="1"/>
  <c r="E46" i="1"/>
  <c r="E45" i="1"/>
  <c r="E44" i="1"/>
  <c r="E43" i="1"/>
  <c r="E42" i="1"/>
  <c r="E41" i="1"/>
  <c r="E40" i="1"/>
  <c r="E39" i="1"/>
  <c r="E38" i="1"/>
  <c r="E37" i="1"/>
  <c r="E35" i="1"/>
  <c r="E34" i="1"/>
  <c r="I79" i="1"/>
  <c r="I78" i="1"/>
  <c r="I77" i="1"/>
  <c r="I76" i="1"/>
  <c r="I75" i="1"/>
  <c r="I74" i="1"/>
  <c r="I73" i="1"/>
  <c r="I72" i="1"/>
  <c r="I71" i="1"/>
  <c r="I70" i="1"/>
  <c r="I69" i="1"/>
  <c r="I68" i="1"/>
  <c r="I67" i="1"/>
  <c r="I66" i="1"/>
  <c r="I65" i="1"/>
  <c r="I64" i="1"/>
  <c r="I63" i="1"/>
  <c r="I62" i="1"/>
  <c r="I61" i="1"/>
  <c r="I60" i="1"/>
  <c r="I59" i="1"/>
  <c r="I58" i="1"/>
  <c r="I57" i="1"/>
  <c r="I56" i="1"/>
  <c r="I55" i="1"/>
  <c r="I54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D79" i="1"/>
  <c r="D78" i="1"/>
  <c r="D77" i="1"/>
  <c r="D76" i="1"/>
  <c r="D75" i="1"/>
  <c r="D74" i="1"/>
  <c r="D73" i="1"/>
  <c r="D72" i="1"/>
  <c r="D71" i="1"/>
  <c r="D70" i="1"/>
  <c r="D69" i="1"/>
  <c r="D68" i="1"/>
  <c r="D67" i="1"/>
  <c r="D66" i="1"/>
  <c r="D65" i="1"/>
  <c r="D64" i="1"/>
  <c r="D63" i="1"/>
  <c r="D62" i="1"/>
  <c r="D61" i="1"/>
  <c r="D60" i="1"/>
  <c r="D59" i="1"/>
  <c r="D58" i="1"/>
  <c r="D57" i="1"/>
  <c r="D56" i="1"/>
  <c r="D55" i="1"/>
  <c r="D54" i="1"/>
  <c r="D52" i="1"/>
  <c r="B76" i="1"/>
  <c r="B72" i="1"/>
  <c r="B68" i="1"/>
  <c r="B64" i="1"/>
  <c r="B60" i="1"/>
  <c r="B56" i="1"/>
  <c r="B52" i="1"/>
  <c r="B79" i="1" s="1"/>
  <c r="F52" i="1"/>
  <c r="B57" i="1" l="1"/>
  <c r="B61" i="1"/>
  <c r="B65" i="1"/>
  <c r="B69" i="1"/>
  <c r="B73" i="1"/>
  <c r="B77" i="1"/>
  <c r="B54" i="1"/>
  <c r="B58" i="1"/>
  <c r="B62" i="1"/>
  <c r="B66" i="1"/>
  <c r="B70" i="1"/>
  <c r="B74" i="1"/>
  <c r="B78" i="1"/>
  <c r="B55" i="1"/>
  <c r="B59" i="1"/>
  <c r="B63" i="1"/>
  <c r="B67" i="1"/>
  <c r="B71" i="1"/>
  <c r="B75" i="1"/>
  <c r="C79" i="1"/>
  <c r="E79" i="1"/>
  <c r="F79" i="1" s="1"/>
  <c r="C78" i="1"/>
  <c r="E78" i="1"/>
  <c r="F78" i="1" s="1"/>
  <c r="C77" i="1"/>
  <c r="E77" i="1"/>
  <c r="F77" i="1" s="1"/>
  <c r="C76" i="1"/>
  <c r="E76" i="1"/>
  <c r="F76" i="1" s="1"/>
  <c r="C75" i="1"/>
  <c r="E75" i="1"/>
  <c r="F75" i="1" s="1"/>
  <c r="C74" i="1"/>
  <c r="E74" i="1"/>
  <c r="F74" i="1" s="1"/>
  <c r="C73" i="1"/>
  <c r="E73" i="1"/>
  <c r="F73" i="1" s="1"/>
  <c r="C72" i="1"/>
  <c r="E72" i="1"/>
  <c r="F72" i="1" s="1"/>
  <c r="C71" i="1"/>
  <c r="E71" i="1"/>
  <c r="F71" i="1" s="1"/>
  <c r="C70" i="1"/>
  <c r="E70" i="1"/>
  <c r="F70" i="1" s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E69" i="1"/>
  <c r="F69" i="1" s="1"/>
  <c r="E68" i="1"/>
  <c r="F68" i="1" s="1"/>
  <c r="E67" i="1"/>
  <c r="F67" i="1" s="1"/>
  <c r="E66" i="1"/>
  <c r="F66" i="1" s="1"/>
  <c r="E65" i="1"/>
  <c r="F65" i="1" s="1"/>
  <c r="E64" i="1"/>
  <c r="F64" i="1" s="1"/>
  <c r="E63" i="1"/>
  <c r="F63" i="1" s="1"/>
  <c r="E62" i="1"/>
  <c r="F62" i="1" s="1"/>
  <c r="E61" i="1"/>
  <c r="F61" i="1" s="1"/>
  <c r="E60" i="1"/>
  <c r="F60" i="1" s="1"/>
  <c r="E59" i="1"/>
  <c r="F59" i="1" s="1"/>
  <c r="E58" i="1"/>
  <c r="F58" i="1" s="1"/>
  <c r="E57" i="1"/>
  <c r="F57" i="1" s="1"/>
  <c r="E56" i="1"/>
  <c r="F56" i="1" s="1"/>
  <c r="E55" i="1"/>
  <c r="F55" i="1" s="1"/>
  <c r="E54" i="1"/>
  <c r="B17" i="1"/>
  <c r="F17" i="1" s="1"/>
  <c r="B18" i="1"/>
  <c r="F18" i="1" s="1"/>
  <c r="B19" i="1"/>
  <c r="F19" i="1" s="1"/>
  <c r="C37" i="1"/>
  <c r="C35" i="1"/>
  <c r="C34" i="1"/>
  <c r="A37" i="1"/>
  <c r="A35" i="1"/>
  <c r="A34" i="1"/>
  <c r="C47" i="1"/>
  <c r="C46" i="1"/>
  <c r="C45" i="1"/>
  <c r="C44" i="1"/>
  <c r="C43" i="1"/>
  <c r="C42" i="1"/>
  <c r="C41" i="1"/>
  <c r="C40" i="1"/>
  <c r="C39" i="1"/>
  <c r="C38" i="1"/>
  <c r="A47" i="1"/>
  <c r="A46" i="1"/>
  <c r="A45" i="1"/>
  <c r="A44" i="1"/>
  <c r="A43" i="1"/>
  <c r="A42" i="1"/>
  <c r="A41" i="1"/>
  <c r="A40" i="1"/>
  <c r="A39" i="1"/>
  <c r="A38" i="1"/>
  <c r="F54" i="1" l="1"/>
  <c r="C19" i="1"/>
  <c r="D19" i="1"/>
  <c r="C17" i="1"/>
  <c r="D17" i="1"/>
  <c r="E17" i="1"/>
  <c r="E19" i="1"/>
  <c r="C18" i="1"/>
  <c r="D18" i="1"/>
  <c r="E18" i="1"/>
  <c r="B29" i="1"/>
  <c r="F29" i="1" s="1"/>
  <c r="B28" i="1"/>
  <c r="F28" i="1" s="1"/>
  <c r="B27" i="1"/>
  <c r="E27" i="1" s="1"/>
  <c r="B26" i="1"/>
  <c r="E26" i="1" s="1"/>
  <c r="B25" i="1"/>
  <c r="F25" i="1" s="1"/>
  <c r="B24" i="1"/>
  <c r="F24" i="1" s="1"/>
  <c r="B23" i="1"/>
  <c r="E23" i="1" s="1"/>
  <c r="B22" i="1"/>
  <c r="E22" i="1" s="1"/>
  <c r="B21" i="1"/>
  <c r="F21" i="1" s="1"/>
  <c r="B20" i="1"/>
  <c r="F20" i="1" s="1"/>
  <c r="C24" i="1" l="1"/>
  <c r="E20" i="1"/>
  <c r="E28" i="1"/>
  <c r="C25" i="1"/>
  <c r="E21" i="1"/>
  <c r="E29" i="1"/>
  <c r="C20" i="1"/>
  <c r="C28" i="1"/>
  <c r="E24" i="1"/>
  <c r="C21" i="1"/>
  <c r="C29" i="1"/>
  <c r="E25" i="1"/>
  <c r="D22" i="1"/>
  <c r="D26" i="1"/>
  <c r="F22" i="1"/>
  <c r="F26" i="1"/>
  <c r="D23" i="1"/>
  <c r="D27" i="1"/>
  <c r="F23" i="1"/>
  <c r="F27" i="1"/>
  <c r="C22" i="1"/>
  <c r="C26" i="1"/>
  <c r="D20" i="1"/>
  <c r="D24" i="1"/>
  <c r="D28" i="1"/>
  <c r="C23" i="1"/>
  <c r="C27" i="1"/>
  <c r="D21" i="1"/>
  <c r="D25" i="1"/>
  <c r="D29" i="1"/>
  <c r="B11" i="1"/>
  <c r="E11" i="1" s="1"/>
  <c r="B3" i="1"/>
  <c r="E3" i="1" s="1"/>
  <c r="B4" i="1"/>
  <c r="C4" i="1" s="1"/>
  <c r="B5" i="1"/>
  <c r="C5" i="1" s="1"/>
  <c r="B6" i="1"/>
  <c r="E6" i="1" s="1"/>
  <c r="B7" i="1"/>
  <c r="E7" i="1" s="1"/>
  <c r="B8" i="1"/>
  <c r="C8" i="1" s="1"/>
  <c r="B9" i="1"/>
  <c r="C9" i="1" s="1"/>
  <c r="B10" i="1"/>
  <c r="E10" i="1" s="1"/>
  <c r="B2" i="1"/>
  <c r="C2" i="1" s="1"/>
  <c r="D6" i="1" l="1"/>
  <c r="E5" i="1"/>
  <c r="F5" i="1"/>
  <c r="E9" i="1"/>
  <c r="F9" i="1"/>
  <c r="C6" i="1"/>
  <c r="F8" i="1"/>
  <c r="D8" i="1"/>
  <c r="E8" i="1"/>
  <c r="D10" i="1"/>
  <c r="C10" i="1"/>
  <c r="F4" i="1"/>
  <c r="D4" i="1"/>
  <c r="E4" i="1"/>
  <c r="D3" i="1"/>
  <c r="D7" i="1"/>
  <c r="D11" i="1"/>
  <c r="C3" i="1"/>
  <c r="C7" i="1"/>
  <c r="C11" i="1"/>
  <c r="F2" i="1"/>
  <c r="F6" i="1"/>
  <c r="F10" i="1"/>
  <c r="E2" i="1"/>
  <c r="F3" i="1"/>
  <c r="F7" i="1"/>
  <c r="F11" i="1"/>
  <c r="D5" i="1"/>
  <c r="D9" i="1"/>
  <c r="D2" i="1"/>
</calcChain>
</file>

<file path=xl/sharedStrings.xml><?xml version="1.0" encoding="utf-8"?>
<sst xmlns="http://schemas.openxmlformats.org/spreadsheetml/2006/main" count="24" uniqueCount="24">
  <si>
    <t>VỐN TỰ CÓ</t>
  </si>
  <si>
    <t>TÍCH LŨY VÀ VAY MUA NHÀ</t>
  </si>
  <si>
    <t>Lãi suất vay/năm</t>
  </si>
  <si>
    <t>[1]</t>
  </si>
  <si>
    <t>[4]</t>
  </si>
  <si>
    <t>[5]</t>
  </si>
  <si>
    <t>[6]</t>
  </si>
  <si>
    <t>[7]</t>
  </si>
  <si>
    <t>[8]</t>
  </si>
  <si>
    <t>65% giá trị nhà</t>
  </si>
  <si>
    <t>35% giá trị nhà</t>
  </si>
  <si>
    <t>Tích lũy hàng ngày, thời gian 5 năm = 100% giá trị nhà</t>
  </si>
  <si>
    <t>Tích lũy hàng ngày, thời gian 5 năm = 65% giá trị nhà</t>
  </si>
  <si>
    <t>Tích lũy hàng ngày, thời gian 5 năm = 35% giá trị nhà</t>
  </si>
  <si>
    <t>[2] = [5] + [7]</t>
  </si>
  <si>
    <t>[9] = [1] x 7%</t>
  </si>
  <si>
    <t>[10] = [9] : 365</t>
  </si>
  <si>
    <t>100% Giá trị căn nhà tương lai</t>
  </si>
  <si>
    <t>Tích lũy hàng ngày</t>
  </si>
  <si>
    <t>Lãi suất gửi ngân hàng hàng năm</t>
  </si>
  <si>
    <t>Giá trị bảo vệ (Mệnh giá bảo hiểm)</t>
  </si>
  <si>
    <t>Đóng phí năm đầu</t>
  </si>
  <si>
    <t>20 lần</t>
  </si>
  <si>
    <t>(tạm tính = LSTK)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</si>
</sst>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_);_(* \(#,##0\);_(* &quot;-&quot;??_);_(@_)"/>
  </numFmts>
  <fonts count="8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b/>
      <sz val="12"/>
      <color theme="1"/>
      <name val="Arial"/>
      <family val="2"/>
      <scheme val="minor"/>
    </font>
    <font>
      <sz val="12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i/>
      <sz val="10"/>
      <color theme="1"/>
      <name val="Arial"/>
      <family val="2"/>
      <scheme val="minor"/>
    </font>
    <font>
      <b/>
      <sz val="12"/>
      <color rgb="FFFF0000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9">
    <xf numFmtId="0" fontId="0" fillId="0" borderId="0" xfId="0"/>
    <xf numFmtId="0" fontId="3" fillId="2" borderId="1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164" fontId="4" fillId="0" borderId="1" xfId="1" applyNumberFormat="1" applyFont="1" applyBorder="1" applyAlignment="1">
      <alignment vertical="center"/>
    </xf>
    <xf numFmtId="164" fontId="4" fillId="0" borderId="1" xfId="0" applyNumberFormat="1" applyFont="1" applyBorder="1" applyAlignment="1">
      <alignment vertical="center"/>
    </xf>
    <xf numFmtId="0" fontId="2" fillId="0" borderId="0" xfId="0" applyFont="1" applyAlignment="1">
      <alignment vertical="center"/>
    </xf>
    <xf numFmtId="164" fontId="2" fillId="0" borderId="0" xfId="1" applyNumberFormat="1" applyFont="1" applyAlignment="1">
      <alignment vertical="center"/>
    </xf>
    <xf numFmtId="164" fontId="4" fillId="3" borderId="1" xfId="1" applyNumberFormat="1" applyFont="1" applyFill="1" applyBorder="1" applyAlignment="1">
      <alignment vertical="center"/>
    </xf>
    <xf numFmtId="164" fontId="4" fillId="3" borderId="1" xfId="0" applyNumberFormat="1" applyFont="1" applyFill="1" applyBorder="1" applyAlignment="1">
      <alignment vertical="center"/>
    </xf>
    <xf numFmtId="164" fontId="4" fillId="0" borderId="0" xfId="0" applyNumberFormat="1" applyFont="1" applyAlignment="1">
      <alignment vertical="center"/>
    </xf>
    <xf numFmtId="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64" fontId="3" fillId="3" borderId="1" xfId="0" applyNumberFormat="1" applyFont="1" applyFill="1" applyBorder="1" applyAlignment="1">
      <alignment vertical="center"/>
    </xf>
    <xf numFmtId="164" fontId="4" fillId="0" borderId="0" xfId="1" applyNumberFormat="1" applyFont="1" applyBorder="1" applyAlignment="1">
      <alignment vertical="center"/>
    </xf>
    <xf numFmtId="164" fontId="4" fillId="0" borderId="0" xfId="0" applyNumberFormat="1" applyFont="1" applyBorder="1" applyAlignment="1">
      <alignment vertical="center"/>
    </xf>
    <xf numFmtId="43" fontId="4" fillId="0" borderId="0" xfId="1" applyFont="1" applyBorder="1" applyAlignment="1">
      <alignment vertical="center"/>
    </xf>
    <xf numFmtId="0" fontId="3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43" fontId="2" fillId="0" borderId="0" xfId="0" applyNumberFormat="1" applyFont="1" applyAlignment="1">
      <alignment vertical="center"/>
    </xf>
    <xf numFmtId="43" fontId="4" fillId="0" borderId="0" xfId="0" applyNumberFormat="1" applyFont="1" applyAlignment="1">
      <alignment vertical="center"/>
    </xf>
    <xf numFmtId="0" fontId="2" fillId="0" borderId="0" xfId="0" applyFont="1" applyFill="1" applyAlignment="1">
      <alignment vertical="center"/>
    </xf>
    <xf numFmtId="0" fontId="6" fillId="0" borderId="1" xfId="0" applyFont="1" applyFill="1" applyBorder="1" applyAlignment="1">
      <alignment vertical="center" wrapText="1"/>
    </xf>
    <xf numFmtId="164" fontId="4" fillId="0" borderId="1" xfId="0" applyNumberFormat="1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2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164" fontId="3" fillId="0" borderId="1" xfId="1" applyNumberFormat="1" applyFont="1" applyBorder="1" applyAlignment="1">
      <alignment vertical="center"/>
    </xf>
    <xf numFmtId="164" fontId="3" fillId="3" borderId="1" xfId="1" applyNumberFormat="1" applyFont="1" applyFill="1" applyBorder="1" applyAlignment="1">
      <alignment vertical="center"/>
    </xf>
    <xf numFmtId="9" fontId="2" fillId="4" borderId="1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9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9" fontId="2" fillId="4" borderId="0" xfId="0" applyNumberFormat="1" applyFont="1" applyFill="1" applyBorder="1" applyAlignment="1">
      <alignment horizontal="center" vertical="center"/>
    </xf>
    <xf numFmtId="164" fontId="4" fillId="0" borderId="0" xfId="0" applyNumberFormat="1" applyFont="1" applyFill="1" applyBorder="1" applyAlignment="1">
      <alignment vertical="center"/>
    </xf>
    <xf numFmtId="164" fontId="2" fillId="0" borderId="0" xfId="0" applyNumberFormat="1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9"/>
  <sheetViews>
    <sheetView tabSelected="1" topLeftCell="A32" workbookViewId="0">
      <selection activeCell="G35" sqref="G35"/>
    </sheetView>
  </sheetViews>
  <sheetFormatPr defaultRowHeight="12.75" x14ac:dyDescent="0.2"/>
  <cols>
    <col min="1" max="1" width="18" style="5" customWidth="1"/>
    <col min="2" max="2" width="18.75" style="5" customWidth="1"/>
    <col min="3" max="4" width="16.25" style="5" customWidth="1"/>
    <col min="5" max="5" width="17.25" style="5" customWidth="1"/>
    <col min="6" max="6" width="16.625" style="5" customWidth="1"/>
    <col min="7" max="7" width="7.125" style="20" customWidth="1"/>
    <col min="8" max="8" width="14.125" style="20" customWidth="1"/>
    <col min="9" max="9" width="13.375" style="20" customWidth="1"/>
    <col min="10" max="12" width="13.875" style="5" customWidth="1"/>
    <col min="13" max="13" width="15.625" style="5" customWidth="1"/>
    <col min="14" max="17" width="17.375" style="5" customWidth="1"/>
    <col min="18" max="16384" width="9" style="5"/>
  </cols>
  <sheetData>
    <row r="1" spans="1:9" s="2" customFormat="1" ht="22.5" customHeight="1" x14ac:dyDescent="0.2">
      <c r="A1" s="1">
        <v>365</v>
      </c>
      <c r="B1" s="1">
        <v>1</v>
      </c>
      <c r="C1" s="1">
        <v>3</v>
      </c>
      <c r="D1" s="1">
        <v>5</v>
      </c>
      <c r="E1" s="1">
        <v>10</v>
      </c>
      <c r="F1" s="1">
        <v>15</v>
      </c>
      <c r="G1" s="23"/>
      <c r="H1" s="23"/>
      <c r="I1" s="23"/>
    </row>
    <row r="2" spans="1:9" s="2" customFormat="1" ht="22.5" customHeight="1" x14ac:dyDescent="0.2">
      <c r="A2" s="3">
        <v>20000</v>
      </c>
      <c r="B2" s="4">
        <f>A2*A$1</f>
        <v>7300000</v>
      </c>
      <c r="C2" s="4">
        <f>C$1*B2</f>
        <v>21900000</v>
      </c>
      <c r="D2" s="4">
        <f>D$1*B2</f>
        <v>36500000</v>
      </c>
      <c r="E2" s="4">
        <f>E$1*B2</f>
        <v>73000000</v>
      </c>
      <c r="F2" s="4">
        <f>F$1*B2</f>
        <v>109500000</v>
      </c>
      <c r="G2" s="23"/>
      <c r="H2" s="23"/>
      <c r="I2" s="23"/>
    </row>
    <row r="3" spans="1:9" s="2" customFormat="1" ht="22.5" customHeight="1" x14ac:dyDescent="0.2">
      <c r="A3" s="3">
        <v>30000</v>
      </c>
      <c r="B3" s="4">
        <f t="shared" ref="B3:B11" si="0">A3*A$1</f>
        <v>10950000</v>
      </c>
      <c r="C3" s="4">
        <f t="shared" ref="C3:C11" si="1">C$1*B3</f>
        <v>32850000</v>
      </c>
      <c r="D3" s="4">
        <f t="shared" ref="D3:D11" si="2">D$1*B3</f>
        <v>54750000</v>
      </c>
      <c r="E3" s="4">
        <f t="shared" ref="E3:E11" si="3">E$1*B3</f>
        <v>109500000</v>
      </c>
      <c r="F3" s="4">
        <f t="shared" ref="F3:F11" si="4">F$1*B3</f>
        <v>164250000</v>
      </c>
      <c r="G3" s="23"/>
      <c r="H3" s="23"/>
      <c r="I3" s="23"/>
    </row>
    <row r="4" spans="1:9" s="2" customFormat="1" ht="22.5" customHeight="1" x14ac:dyDescent="0.2">
      <c r="A4" s="3">
        <v>40000</v>
      </c>
      <c r="B4" s="4">
        <f t="shared" si="0"/>
        <v>14600000</v>
      </c>
      <c r="C4" s="4">
        <f t="shared" si="1"/>
        <v>43800000</v>
      </c>
      <c r="D4" s="4">
        <f t="shared" si="2"/>
        <v>73000000</v>
      </c>
      <c r="E4" s="4">
        <f t="shared" si="3"/>
        <v>146000000</v>
      </c>
      <c r="F4" s="4">
        <f t="shared" si="4"/>
        <v>219000000</v>
      </c>
      <c r="G4" s="23"/>
      <c r="H4" s="23"/>
      <c r="I4" s="23"/>
    </row>
    <row r="5" spans="1:9" s="2" customFormat="1" ht="22.5" customHeight="1" x14ac:dyDescent="0.2">
      <c r="A5" s="3">
        <v>50000</v>
      </c>
      <c r="B5" s="4">
        <f t="shared" si="0"/>
        <v>18250000</v>
      </c>
      <c r="C5" s="4">
        <f t="shared" si="1"/>
        <v>54750000</v>
      </c>
      <c r="D5" s="4">
        <f t="shared" si="2"/>
        <v>91250000</v>
      </c>
      <c r="E5" s="4">
        <f t="shared" si="3"/>
        <v>182500000</v>
      </c>
      <c r="F5" s="4">
        <f t="shared" si="4"/>
        <v>273750000</v>
      </c>
      <c r="G5" s="23"/>
      <c r="H5" s="23"/>
      <c r="I5" s="23"/>
    </row>
    <row r="6" spans="1:9" s="2" customFormat="1" ht="22.5" customHeight="1" x14ac:dyDescent="0.2">
      <c r="A6" s="7">
        <v>100000</v>
      </c>
      <c r="B6" s="8">
        <f t="shared" si="0"/>
        <v>36500000</v>
      </c>
      <c r="C6" s="8">
        <f t="shared" si="1"/>
        <v>109500000</v>
      </c>
      <c r="D6" s="8">
        <f t="shared" si="2"/>
        <v>182500000</v>
      </c>
      <c r="E6" s="8">
        <f t="shared" si="3"/>
        <v>365000000</v>
      </c>
      <c r="F6" s="8">
        <f t="shared" si="4"/>
        <v>547500000</v>
      </c>
      <c r="G6" s="23"/>
      <c r="H6" s="23"/>
      <c r="I6" s="23"/>
    </row>
    <row r="7" spans="1:9" s="2" customFormat="1" ht="22.5" customHeight="1" x14ac:dyDescent="0.2">
      <c r="A7" s="3">
        <v>200000</v>
      </c>
      <c r="B7" s="4">
        <f t="shared" si="0"/>
        <v>73000000</v>
      </c>
      <c r="C7" s="4">
        <f t="shared" si="1"/>
        <v>219000000</v>
      </c>
      <c r="D7" s="4">
        <f t="shared" si="2"/>
        <v>365000000</v>
      </c>
      <c r="E7" s="4">
        <f t="shared" si="3"/>
        <v>730000000</v>
      </c>
      <c r="F7" s="4">
        <f t="shared" si="4"/>
        <v>1095000000</v>
      </c>
      <c r="G7" s="23"/>
      <c r="H7" s="23"/>
      <c r="I7" s="23"/>
    </row>
    <row r="8" spans="1:9" s="2" customFormat="1" ht="22.5" customHeight="1" x14ac:dyDescent="0.2">
      <c r="A8" s="3">
        <v>500000</v>
      </c>
      <c r="B8" s="4">
        <f t="shared" si="0"/>
        <v>182500000</v>
      </c>
      <c r="C8" s="4">
        <f t="shared" si="1"/>
        <v>547500000</v>
      </c>
      <c r="D8" s="4">
        <f t="shared" si="2"/>
        <v>912500000</v>
      </c>
      <c r="E8" s="4">
        <f t="shared" si="3"/>
        <v>1825000000</v>
      </c>
      <c r="F8" s="4">
        <f t="shared" si="4"/>
        <v>2737500000</v>
      </c>
      <c r="G8" s="23"/>
      <c r="H8" s="23"/>
      <c r="I8" s="23"/>
    </row>
    <row r="9" spans="1:9" s="2" customFormat="1" ht="22.5" customHeight="1" x14ac:dyDescent="0.2">
      <c r="A9" s="3">
        <v>1000000</v>
      </c>
      <c r="B9" s="4">
        <f t="shared" si="0"/>
        <v>365000000</v>
      </c>
      <c r="C9" s="4">
        <f t="shared" si="1"/>
        <v>1095000000</v>
      </c>
      <c r="D9" s="4">
        <f t="shared" si="2"/>
        <v>1825000000</v>
      </c>
      <c r="E9" s="4">
        <f t="shared" si="3"/>
        <v>3650000000</v>
      </c>
      <c r="F9" s="4">
        <f t="shared" si="4"/>
        <v>5475000000</v>
      </c>
      <c r="G9" s="23"/>
      <c r="H9" s="23"/>
      <c r="I9" s="23"/>
    </row>
    <row r="10" spans="1:9" s="2" customFormat="1" ht="22.5" customHeight="1" x14ac:dyDescent="0.2">
      <c r="A10" s="3">
        <v>2000000</v>
      </c>
      <c r="B10" s="4">
        <f t="shared" si="0"/>
        <v>730000000</v>
      </c>
      <c r="C10" s="4">
        <f t="shared" si="1"/>
        <v>2190000000</v>
      </c>
      <c r="D10" s="4">
        <f t="shared" si="2"/>
        <v>3650000000</v>
      </c>
      <c r="E10" s="4">
        <f t="shared" si="3"/>
        <v>7300000000</v>
      </c>
      <c r="F10" s="4">
        <f t="shared" si="4"/>
        <v>10950000000</v>
      </c>
      <c r="G10" s="23"/>
      <c r="H10" s="23"/>
      <c r="I10" s="23"/>
    </row>
    <row r="11" spans="1:9" s="2" customFormat="1" ht="22.5" customHeight="1" x14ac:dyDescent="0.2">
      <c r="A11" s="3">
        <v>3000000</v>
      </c>
      <c r="B11" s="3">
        <f t="shared" si="0"/>
        <v>1095000000</v>
      </c>
      <c r="C11" s="4">
        <f t="shared" si="1"/>
        <v>3285000000</v>
      </c>
      <c r="D11" s="4">
        <f t="shared" si="2"/>
        <v>5475000000</v>
      </c>
      <c r="E11" s="4">
        <f t="shared" si="3"/>
        <v>10950000000</v>
      </c>
      <c r="F11" s="4">
        <f t="shared" si="4"/>
        <v>16425000000</v>
      </c>
      <c r="G11" s="23"/>
      <c r="H11" s="23"/>
      <c r="I11" s="23"/>
    </row>
    <row r="15" spans="1:9" x14ac:dyDescent="0.2">
      <c r="A15" s="6"/>
    </row>
    <row r="16" spans="1:9" s="2" customFormat="1" ht="22.5" customHeight="1" x14ac:dyDescent="0.2">
      <c r="A16" s="1">
        <v>30</v>
      </c>
      <c r="B16" s="1">
        <v>1</v>
      </c>
      <c r="C16" s="1">
        <v>3</v>
      </c>
      <c r="D16" s="1">
        <v>6</v>
      </c>
      <c r="E16" s="1">
        <v>9</v>
      </c>
      <c r="F16" s="1">
        <v>12</v>
      </c>
      <c r="G16" s="23"/>
      <c r="H16" s="23"/>
      <c r="I16" s="23"/>
    </row>
    <row r="17" spans="1:9" s="2" customFormat="1" ht="22.5" customHeight="1" x14ac:dyDescent="0.2">
      <c r="A17" s="3">
        <v>20000</v>
      </c>
      <c r="B17" s="4">
        <f>A$16*A17</f>
        <v>600000</v>
      </c>
      <c r="C17" s="4">
        <f>B17*C$16</f>
        <v>1800000</v>
      </c>
      <c r="D17" s="4">
        <f>D$16*B17</f>
        <v>3600000</v>
      </c>
      <c r="E17" s="4">
        <f>E$16*B17</f>
        <v>5400000</v>
      </c>
      <c r="F17" s="4">
        <f>F$16*B17</f>
        <v>7200000</v>
      </c>
      <c r="G17" s="23"/>
      <c r="H17" s="23"/>
      <c r="I17" s="23"/>
    </row>
    <row r="18" spans="1:9" s="2" customFormat="1" ht="22.5" customHeight="1" x14ac:dyDescent="0.2">
      <c r="A18" s="3">
        <v>30000</v>
      </c>
      <c r="B18" s="4">
        <f>A$16*A18</f>
        <v>900000</v>
      </c>
      <c r="C18" s="4">
        <f>B18*C$16</f>
        <v>2700000</v>
      </c>
      <c r="D18" s="4">
        <f>D$16*B18</f>
        <v>5400000</v>
      </c>
      <c r="E18" s="4">
        <f>E$16*B18</f>
        <v>8100000</v>
      </c>
      <c r="F18" s="4">
        <f>F$16*B18</f>
        <v>10800000</v>
      </c>
      <c r="G18" s="23"/>
      <c r="H18" s="23"/>
      <c r="I18" s="23"/>
    </row>
    <row r="19" spans="1:9" s="2" customFormat="1" ht="22.5" customHeight="1" x14ac:dyDescent="0.2">
      <c r="A19" s="3">
        <v>50000</v>
      </c>
      <c r="B19" s="4">
        <f>A$16*A19</f>
        <v>1500000</v>
      </c>
      <c r="C19" s="4">
        <f>B19*C$16</f>
        <v>4500000</v>
      </c>
      <c r="D19" s="4">
        <f>D$16*B19</f>
        <v>9000000</v>
      </c>
      <c r="E19" s="4">
        <f>E$16*B19</f>
        <v>13500000</v>
      </c>
      <c r="F19" s="4">
        <f>F$16*B19</f>
        <v>18000000</v>
      </c>
      <c r="G19" s="23"/>
      <c r="H19" s="23"/>
      <c r="I19" s="23"/>
    </row>
    <row r="20" spans="1:9" s="2" customFormat="1" ht="22.5" customHeight="1" x14ac:dyDescent="0.2">
      <c r="A20" s="3">
        <v>100000</v>
      </c>
      <c r="B20" s="4">
        <f>A$16*A20</f>
        <v>3000000</v>
      </c>
      <c r="C20" s="4">
        <f>B20*C$16</f>
        <v>9000000</v>
      </c>
      <c r="D20" s="4">
        <f>D$16*B20</f>
        <v>18000000</v>
      </c>
      <c r="E20" s="4">
        <f>E$16*B20</f>
        <v>27000000</v>
      </c>
      <c r="F20" s="4">
        <f>F$16*B20</f>
        <v>36000000</v>
      </c>
      <c r="G20" s="23"/>
      <c r="H20" s="23"/>
      <c r="I20" s="23"/>
    </row>
    <row r="21" spans="1:9" s="2" customFormat="1" ht="22.5" customHeight="1" x14ac:dyDescent="0.2">
      <c r="A21" s="3">
        <v>200000</v>
      </c>
      <c r="B21" s="4">
        <f t="shared" ref="B21:B29" si="5">A$16*A21</f>
        <v>6000000</v>
      </c>
      <c r="C21" s="4">
        <f t="shared" ref="C21:C29" si="6">B21*C$16</f>
        <v>18000000</v>
      </c>
      <c r="D21" s="4">
        <f t="shared" ref="D21:D29" si="7">D$16*B21</f>
        <v>36000000</v>
      </c>
      <c r="E21" s="4">
        <f t="shared" ref="E21:E29" si="8">E$16*B21</f>
        <v>54000000</v>
      </c>
      <c r="F21" s="4">
        <f t="shared" ref="F21:F29" si="9">F$16*B21</f>
        <v>72000000</v>
      </c>
      <c r="G21" s="23"/>
      <c r="H21" s="23"/>
      <c r="I21" s="23"/>
    </row>
    <row r="22" spans="1:9" s="2" customFormat="1" ht="22.5" customHeight="1" x14ac:dyDescent="0.2">
      <c r="A22" s="3">
        <v>300000</v>
      </c>
      <c r="B22" s="4">
        <f t="shared" si="5"/>
        <v>9000000</v>
      </c>
      <c r="C22" s="4">
        <f t="shared" si="6"/>
        <v>27000000</v>
      </c>
      <c r="D22" s="4">
        <f t="shared" si="7"/>
        <v>54000000</v>
      </c>
      <c r="E22" s="4">
        <f t="shared" si="8"/>
        <v>81000000</v>
      </c>
      <c r="F22" s="4">
        <f t="shared" si="9"/>
        <v>108000000</v>
      </c>
      <c r="G22" s="23"/>
      <c r="H22" s="23"/>
      <c r="I22" s="23"/>
    </row>
    <row r="23" spans="1:9" s="2" customFormat="1" ht="22.5" customHeight="1" x14ac:dyDescent="0.2">
      <c r="A23" s="3">
        <v>500000</v>
      </c>
      <c r="B23" s="4">
        <f t="shared" si="5"/>
        <v>15000000</v>
      </c>
      <c r="C23" s="4">
        <f t="shared" si="6"/>
        <v>45000000</v>
      </c>
      <c r="D23" s="4">
        <f t="shared" si="7"/>
        <v>90000000</v>
      </c>
      <c r="E23" s="4">
        <f t="shared" si="8"/>
        <v>135000000</v>
      </c>
      <c r="F23" s="4">
        <f t="shared" si="9"/>
        <v>180000000</v>
      </c>
      <c r="G23" s="23"/>
      <c r="H23" s="23"/>
      <c r="I23" s="23"/>
    </row>
    <row r="24" spans="1:9" s="2" customFormat="1" ht="22.5" customHeight="1" x14ac:dyDescent="0.2">
      <c r="A24" s="7">
        <v>1000000</v>
      </c>
      <c r="B24" s="8">
        <f t="shared" si="5"/>
        <v>30000000</v>
      </c>
      <c r="C24" s="8">
        <f t="shared" si="6"/>
        <v>90000000</v>
      </c>
      <c r="D24" s="8">
        <f t="shared" si="7"/>
        <v>180000000</v>
      </c>
      <c r="E24" s="8">
        <f t="shared" si="8"/>
        <v>270000000</v>
      </c>
      <c r="F24" s="8">
        <f t="shared" si="9"/>
        <v>360000000</v>
      </c>
      <c r="G24" s="23"/>
      <c r="H24" s="23"/>
      <c r="I24" s="23"/>
    </row>
    <row r="25" spans="1:9" s="2" customFormat="1" ht="22.5" customHeight="1" x14ac:dyDescent="0.2">
      <c r="A25" s="3">
        <v>2000000</v>
      </c>
      <c r="B25" s="4">
        <f t="shared" si="5"/>
        <v>60000000</v>
      </c>
      <c r="C25" s="4">
        <f t="shared" si="6"/>
        <v>180000000</v>
      </c>
      <c r="D25" s="4">
        <f t="shared" si="7"/>
        <v>360000000</v>
      </c>
      <c r="E25" s="4">
        <f t="shared" si="8"/>
        <v>540000000</v>
      </c>
      <c r="F25" s="4">
        <f t="shared" si="9"/>
        <v>720000000</v>
      </c>
      <c r="G25" s="23"/>
      <c r="H25" s="23"/>
      <c r="I25" s="23"/>
    </row>
    <row r="26" spans="1:9" s="2" customFormat="1" ht="22.5" customHeight="1" x14ac:dyDescent="0.2">
      <c r="A26" s="3">
        <v>3000000</v>
      </c>
      <c r="B26" s="4">
        <f t="shared" si="5"/>
        <v>90000000</v>
      </c>
      <c r="C26" s="4">
        <f t="shared" si="6"/>
        <v>270000000</v>
      </c>
      <c r="D26" s="4">
        <f t="shared" si="7"/>
        <v>540000000</v>
      </c>
      <c r="E26" s="4">
        <f t="shared" si="8"/>
        <v>810000000</v>
      </c>
      <c r="F26" s="4">
        <f t="shared" si="9"/>
        <v>1080000000</v>
      </c>
      <c r="G26" s="23"/>
      <c r="H26" s="23"/>
      <c r="I26" s="23"/>
    </row>
    <row r="27" spans="1:9" s="2" customFormat="1" ht="22.5" customHeight="1" x14ac:dyDescent="0.2">
      <c r="A27" s="3">
        <v>4000000</v>
      </c>
      <c r="B27" s="4">
        <f t="shared" si="5"/>
        <v>120000000</v>
      </c>
      <c r="C27" s="4">
        <f t="shared" si="6"/>
        <v>360000000</v>
      </c>
      <c r="D27" s="4">
        <f t="shared" si="7"/>
        <v>720000000</v>
      </c>
      <c r="E27" s="4">
        <f t="shared" si="8"/>
        <v>1080000000</v>
      </c>
      <c r="F27" s="4">
        <f t="shared" si="9"/>
        <v>1440000000</v>
      </c>
      <c r="G27" s="23"/>
      <c r="H27" s="23"/>
      <c r="I27" s="23"/>
    </row>
    <row r="28" spans="1:9" s="2" customFormat="1" ht="22.5" customHeight="1" x14ac:dyDescent="0.2">
      <c r="A28" s="3">
        <v>5000000</v>
      </c>
      <c r="B28" s="4">
        <f t="shared" si="5"/>
        <v>150000000</v>
      </c>
      <c r="C28" s="4">
        <f t="shared" si="6"/>
        <v>450000000</v>
      </c>
      <c r="D28" s="4">
        <f t="shared" si="7"/>
        <v>900000000</v>
      </c>
      <c r="E28" s="4">
        <f t="shared" si="8"/>
        <v>1350000000</v>
      </c>
      <c r="F28" s="4">
        <f t="shared" si="9"/>
        <v>1800000000</v>
      </c>
      <c r="G28" s="23"/>
      <c r="H28" s="23"/>
      <c r="I28" s="23"/>
    </row>
    <row r="29" spans="1:9" s="2" customFormat="1" ht="22.5" customHeight="1" x14ac:dyDescent="0.2">
      <c r="A29" s="3">
        <v>10000000</v>
      </c>
      <c r="B29" s="4">
        <f t="shared" si="5"/>
        <v>300000000</v>
      </c>
      <c r="C29" s="4">
        <f t="shared" si="6"/>
        <v>900000000</v>
      </c>
      <c r="D29" s="4">
        <f t="shared" si="7"/>
        <v>1800000000</v>
      </c>
      <c r="E29" s="4">
        <f t="shared" si="8"/>
        <v>2700000000</v>
      </c>
      <c r="F29" s="4">
        <f t="shared" si="9"/>
        <v>3600000000</v>
      </c>
      <c r="G29" s="23"/>
      <c r="H29" s="23"/>
      <c r="I29" s="23"/>
    </row>
    <row r="30" spans="1:9" s="2" customFormat="1" ht="22.5" customHeight="1" x14ac:dyDescent="0.2">
      <c r="A30" s="13"/>
      <c r="B30" s="14"/>
      <c r="C30" s="14"/>
      <c r="D30" s="14"/>
      <c r="E30" s="14"/>
      <c r="F30" s="14"/>
      <c r="G30" s="23"/>
      <c r="H30" s="23"/>
      <c r="I30" s="23"/>
    </row>
    <row r="32" spans="1:9" ht="40.5" customHeight="1" x14ac:dyDescent="0.2">
      <c r="A32" s="36" t="s">
        <v>0</v>
      </c>
      <c r="B32" s="37" t="s">
        <v>19</v>
      </c>
      <c r="C32" s="37" t="s">
        <v>20</v>
      </c>
      <c r="D32" s="37" t="s">
        <v>21</v>
      </c>
      <c r="E32" s="24" t="s">
        <v>18</v>
      </c>
    </row>
    <row r="33" spans="1:9" s="2" customFormat="1" ht="21.75" customHeight="1" x14ac:dyDescent="0.2">
      <c r="A33" s="10">
        <v>1</v>
      </c>
      <c r="B33" s="10">
        <v>7.0000000000000007E-2</v>
      </c>
      <c r="C33" s="11" t="s">
        <v>22</v>
      </c>
      <c r="D33" s="38" t="s">
        <v>23</v>
      </c>
      <c r="E33" s="11">
        <v>365</v>
      </c>
      <c r="G33" s="23"/>
      <c r="H33" s="23"/>
      <c r="I33" s="23"/>
    </row>
    <row r="34" spans="1:9" s="2" customFormat="1" ht="21.75" customHeight="1" x14ac:dyDescent="0.2">
      <c r="A34" s="26">
        <f>B34*A$33/B$33</f>
        <v>99999999.999999985</v>
      </c>
      <c r="B34" s="3">
        <v>7000000</v>
      </c>
      <c r="C34" s="4">
        <f>B34*20</f>
        <v>140000000</v>
      </c>
      <c r="D34" s="26">
        <v>7000000</v>
      </c>
      <c r="E34" s="4">
        <f>D34/$E$33</f>
        <v>19178.082191780821</v>
      </c>
      <c r="G34" s="23"/>
      <c r="H34" s="23"/>
      <c r="I34" s="23"/>
    </row>
    <row r="35" spans="1:9" s="2" customFormat="1" ht="21.75" customHeight="1" x14ac:dyDescent="0.2">
      <c r="A35" s="26">
        <f>B35*A$33/B$33</f>
        <v>142857142.85714284</v>
      </c>
      <c r="B35" s="3">
        <v>10000000</v>
      </c>
      <c r="C35" s="4">
        <f>B35*20</f>
        <v>200000000</v>
      </c>
      <c r="D35" s="26">
        <v>10000000</v>
      </c>
      <c r="E35" s="4">
        <f t="shared" ref="E35:E47" si="10">D35/$E$33</f>
        <v>27397.260273972603</v>
      </c>
      <c r="G35" s="23"/>
      <c r="H35" s="23"/>
      <c r="I35" s="23"/>
    </row>
    <row r="36" spans="1:9" s="2" customFormat="1" ht="21.75" customHeight="1" x14ac:dyDescent="0.2">
      <c r="A36" s="26">
        <f>B36*A$33/B$33</f>
        <v>171428571.4285714</v>
      </c>
      <c r="B36" s="3">
        <v>12000000</v>
      </c>
      <c r="C36" s="4">
        <f>B36*20</f>
        <v>240000000</v>
      </c>
      <c r="D36" s="26">
        <v>12000000</v>
      </c>
      <c r="E36" s="4">
        <f t="shared" si="10"/>
        <v>32876.71232876712</v>
      </c>
      <c r="G36" s="23"/>
      <c r="H36" s="23"/>
      <c r="I36" s="23"/>
    </row>
    <row r="37" spans="1:9" s="2" customFormat="1" ht="21.75" customHeight="1" x14ac:dyDescent="0.2">
      <c r="A37" s="26">
        <f>B37*A$33/B$33</f>
        <v>214285714.28571427</v>
      </c>
      <c r="B37" s="3">
        <v>15000000</v>
      </c>
      <c r="C37" s="4">
        <f>B37*20</f>
        <v>300000000</v>
      </c>
      <c r="D37" s="26">
        <v>15000000</v>
      </c>
      <c r="E37" s="4">
        <f t="shared" si="10"/>
        <v>41095.890410958906</v>
      </c>
      <c r="G37" s="23"/>
      <c r="H37" s="23"/>
      <c r="I37" s="23"/>
    </row>
    <row r="38" spans="1:9" s="2" customFormat="1" ht="21.75" customHeight="1" x14ac:dyDescent="0.2">
      <c r="A38" s="27">
        <f>B38*A$33/B$33</f>
        <v>257142857.1428571</v>
      </c>
      <c r="B38" s="27">
        <v>18000000</v>
      </c>
      <c r="C38" s="12">
        <f>B38*20</f>
        <v>360000000</v>
      </c>
      <c r="D38" s="27">
        <v>18000000</v>
      </c>
      <c r="E38" s="12">
        <f t="shared" si="10"/>
        <v>49315.068493150684</v>
      </c>
      <c r="G38" s="23"/>
      <c r="H38" s="23"/>
      <c r="I38" s="23"/>
    </row>
    <row r="39" spans="1:9" s="2" customFormat="1" ht="21.75" customHeight="1" x14ac:dyDescent="0.2">
      <c r="A39" s="26">
        <f>B39*A$33/B$33</f>
        <v>285714285.71428567</v>
      </c>
      <c r="B39" s="3">
        <v>20000000</v>
      </c>
      <c r="C39" s="4">
        <f>B39*20</f>
        <v>400000000</v>
      </c>
      <c r="D39" s="26">
        <v>20000000</v>
      </c>
      <c r="E39" s="4">
        <f t="shared" si="10"/>
        <v>54794.520547945205</v>
      </c>
      <c r="G39" s="23"/>
      <c r="H39" s="23"/>
      <c r="I39" s="23"/>
    </row>
    <row r="40" spans="1:9" s="2" customFormat="1" ht="21.75" customHeight="1" x14ac:dyDescent="0.2">
      <c r="A40" s="26">
        <f>B40*A$33/B$33</f>
        <v>428571428.57142854</v>
      </c>
      <c r="B40" s="3">
        <v>30000000</v>
      </c>
      <c r="C40" s="4">
        <f>B40*20</f>
        <v>600000000</v>
      </c>
      <c r="D40" s="26">
        <v>30000000</v>
      </c>
      <c r="E40" s="4">
        <f t="shared" si="10"/>
        <v>82191.780821917811</v>
      </c>
      <c r="G40" s="23"/>
      <c r="H40" s="23"/>
      <c r="I40" s="23"/>
    </row>
    <row r="41" spans="1:9" s="2" customFormat="1" ht="21.75" customHeight="1" x14ac:dyDescent="0.2">
      <c r="A41" s="26">
        <f>B41*A$33/B$33</f>
        <v>571428571.42857134</v>
      </c>
      <c r="B41" s="3">
        <v>40000000</v>
      </c>
      <c r="C41" s="4">
        <f>B41*20</f>
        <v>800000000</v>
      </c>
      <c r="D41" s="26">
        <v>40000000</v>
      </c>
      <c r="E41" s="4">
        <f t="shared" si="10"/>
        <v>109589.04109589041</v>
      </c>
      <c r="G41" s="23"/>
      <c r="H41" s="23"/>
      <c r="I41" s="23"/>
    </row>
    <row r="42" spans="1:9" s="2" customFormat="1" ht="21.75" customHeight="1" x14ac:dyDescent="0.2">
      <c r="A42" s="27">
        <f>B42*A$33/B$33</f>
        <v>714285714.28571427</v>
      </c>
      <c r="B42" s="27">
        <v>50000000</v>
      </c>
      <c r="C42" s="12">
        <f>B42*20</f>
        <v>1000000000</v>
      </c>
      <c r="D42" s="27">
        <v>50000000</v>
      </c>
      <c r="E42" s="12">
        <f t="shared" si="10"/>
        <v>136986.30136986301</v>
      </c>
      <c r="G42" s="23"/>
      <c r="H42" s="23"/>
      <c r="I42" s="23"/>
    </row>
    <row r="43" spans="1:9" s="2" customFormat="1" ht="21.75" customHeight="1" x14ac:dyDescent="0.2">
      <c r="A43" s="26">
        <f>B43*A$33/B$33</f>
        <v>857142857.14285707</v>
      </c>
      <c r="B43" s="3">
        <v>60000000</v>
      </c>
      <c r="C43" s="4">
        <f>B43*20</f>
        <v>1200000000</v>
      </c>
      <c r="D43" s="26">
        <v>60000000</v>
      </c>
      <c r="E43" s="4">
        <f t="shared" si="10"/>
        <v>164383.56164383562</v>
      </c>
      <c r="G43" s="23"/>
      <c r="H43" s="23"/>
      <c r="I43" s="23"/>
    </row>
    <row r="44" spans="1:9" s="2" customFormat="1" ht="21.75" customHeight="1" x14ac:dyDescent="0.2">
      <c r="A44" s="26">
        <f>B44*A$33/B$33</f>
        <v>999999999.99999988</v>
      </c>
      <c r="B44" s="3">
        <v>70000000</v>
      </c>
      <c r="C44" s="4">
        <f>B44*20</f>
        <v>1400000000</v>
      </c>
      <c r="D44" s="26">
        <v>70000000</v>
      </c>
      <c r="E44" s="4">
        <f t="shared" si="10"/>
        <v>191780.82191780821</v>
      </c>
      <c r="G44" s="23"/>
      <c r="H44" s="23"/>
      <c r="I44" s="23"/>
    </row>
    <row r="45" spans="1:9" s="2" customFormat="1" ht="21.75" customHeight="1" x14ac:dyDescent="0.2">
      <c r="A45" s="26">
        <f>B45*A$33/B$33</f>
        <v>1142857142.8571427</v>
      </c>
      <c r="B45" s="3">
        <v>80000000</v>
      </c>
      <c r="C45" s="4">
        <f>B45*20</f>
        <v>1600000000</v>
      </c>
      <c r="D45" s="26">
        <v>80000000</v>
      </c>
      <c r="E45" s="4">
        <f t="shared" si="10"/>
        <v>219178.08219178082</v>
      </c>
      <c r="G45" s="23"/>
      <c r="H45" s="23"/>
      <c r="I45" s="23"/>
    </row>
    <row r="46" spans="1:9" s="2" customFormat="1" ht="21.75" customHeight="1" x14ac:dyDescent="0.2">
      <c r="A46" s="26">
        <f>B46*A$33/B$33</f>
        <v>1285714285.7142856</v>
      </c>
      <c r="B46" s="3">
        <v>90000000</v>
      </c>
      <c r="C46" s="4">
        <f>B46*20</f>
        <v>1800000000</v>
      </c>
      <c r="D46" s="26">
        <v>90000000</v>
      </c>
      <c r="E46" s="4">
        <f t="shared" si="10"/>
        <v>246575.34246575343</v>
      </c>
      <c r="G46" s="23"/>
      <c r="H46" s="23"/>
      <c r="I46" s="23"/>
    </row>
    <row r="47" spans="1:9" s="2" customFormat="1" ht="21.75" customHeight="1" x14ac:dyDescent="0.2">
      <c r="A47" s="26">
        <f>B47*A$33/B$33</f>
        <v>1428571428.5714285</v>
      </c>
      <c r="B47" s="3">
        <v>100000000</v>
      </c>
      <c r="C47" s="4">
        <f>B47*20</f>
        <v>2000000000</v>
      </c>
      <c r="D47" s="26">
        <v>100000000</v>
      </c>
      <c r="E47" s="4">
        <f t="shared" si="10"/>
        <v>273972.60273972602</v>
      </c>
      <c r="G47" s="23"/>
      <c r="H47" s="23"/>
      <c r="I47" s="23"/>
    </row>
    <row r="48" spans="1:9" s="2" customFormat="1" ht="21.75" customHeight="1" x14ac:dyDescent="0.2">
      <c r="A48" s="13"/>
      <c r="B48" s="15"/>
      <c r="C48" s="14"/>
      <c r="D48" s="9"/>
      <c r="G48" s="23"/>
      <c r="H48" s="23"/>
      <c r="I48" s="23"/>
    </row>
    <row r="50" spans="1:11" s="2" customFormat="1" ht="42" customHeight="1" x14ac:dyDescent="0.2">
      <c r="A50" s="16" t="s">
        <v>1</v>
      </c>
      <c r="D50" s="19"/>
      <c r="G50" s="23"/>
      <c r="H50" s="23"/>
      <c r="I50" s="23"/>
    </row>
    <row r="51" spans="1:11" s="2" customFormat="1" ht="46.5" customHeight="1" x14ac:dyDescent="0.2">
      <c r="A51" s="25" t="s">
        <v>17</v>
      </c>
      <c r="B51" s="21" t="s">
        <v>11</v>
      </c>
      <c r="C51" s="25" t="s">
        <v>9</v>
      </c>
      <c r="D51" s="21" t="s">
        <v>12</v>
      </c>
      <c r="E51" s="25" t="s">
        <v>10</v>
      </c>
      <c r="F51" s="21" t="s">
        <v>13</v>
      </c>
      <c r="G51" s="29"/>
      <c r="H51" s="29" t="s">
        <v>2</v>
      </c>
      <c r="I51" s="30"/>
    </row>
    <row r="52" spans="1:11" ht="51" customHeight="1" x14ac:dyDescent="0.2">
      <c r="A52" s="10">
        <v>1</v>
      </c>
      <c r="B52" s="11">
        <f>365*5</f>
        <v>1825</v>
      </c>
      <c r="C52" s="10">
        <v>0.65</v>
      </c>
      <c r="D52" s="11">
        <f>365*5</f>
        <v>1825</v>
      </c>
      <c r="E52" s="10">
        <v>0.35</v>
      </c>
      <c r="F52" s="11">
        <f>365 *5</f>
        <v>1825</v>
      </c>
      <c r="G52" s="30"/>
      <c r="H52" s="31">
        <v>7.0000000000000007E-2</v>
      </c>
      <c r="I52" s="32">
        <v>365</v>
      </c>
    </row>
    <row r="53" spans="1:11" s="20" customFormat="1" ht="25.5" customHeight="1" x14ac:dyDescent="0.2">
      <c r="A53" s="28" t="s">
        <v>3</v>
      </c>
      <c r="B53" s="28" t="s">
        <v>14</v>
      </c>
      <c r="C53" s="28" t="s">
        <v>4</v>
      </c>
      <c r="D53" s="28" t="s">
        <v>5</v>
      </c>
      <c r="E53" s="28" t="s">
        <v>6</v>
      </c>
      <c r="F53" s="28" t="s">
        <v>7</v>
      </c>
      <c r="G53" s="33" t="s">
        <v>8</v>
      </c>
      <c r="H53" s="33" t="s">
        <v>15</v>
      </c>
      <c r="I53" s="33" t="s">
        <v>16</v>
      </c>
    </row>
    <row r="54" spans="1:11" ht="22.5" customHeight="1" x14ac:dyDescent="0.2">
      <c r="A54" s="26">
        <v>500000000</v>
      </c>
      <c r="B54" s="4">
        <f>A54/$B$52</f>
        <v>273972.60273972602</v>
      </c>
      <c r="C54" s="4">
        <f>A54*$C$52</f>
        <v>325000000</v>
      </c>
      <c r="D54" s="4">
        <f>C54/$D$52</f>
        <v>178082.19178082192</v>
      </c>
      <c r="E54" s="4">
        <f>A54*$E$52</f>
        <v>175000000</v>
      </c>
      <c r="F54" s="4">
        <f>E54/$F$52</f>
        <v>95890.410958904104</v>
      </c>
      <c r="G54" s="34"/>
      <c r="H54" s="35">
        <f>A54*$H$52</f>
        <v>35000000</v>
      </c>
      <c r="I54" s="35">
        <f>H54/$I$52</f>
        <v>95890.410958904104</v>
      </c>
      <c r="K54" s="17"/>
    </row>
    <row r="55" spans="1:11" ht="22.5" customHeight="1" x14ac:dyDescent="0.2">
      <c r="A55" s="26">
        <v>600000000</v>
      </c>
      <c r="B55" s="4">
        <f>A55/$B$52</f>
        <v>328767.12328767125</v>
      </c>
      <c r="C55" s="4">
        <f>A55*$C$52</f>
        <v>390000000</v>
      </c>
      <c r="D55" s="4">
        <f t="shared" ref="D55:D79" si="11">C55/$D$52</f>
        <v>213698.63013698629</v>
      </c>
      <c r="E55" s="4">
        <f>A55*$E$52</f>
        <v>210000000</v>
      </c>
      <c r="F55" s="4">
        <f>E55/$F$52</f>
        <v>115068.49315068492</v>
      </c>
      <c r="G55" s="34"/>
      <c r="H55" s="35">
        <f t="shared" ref="H55:H79" si="12">A55*$H$52</f>
        <v>42000000.000000007</v>
      </c>
      <c r="I55" s="35">
        <f t="shared" ref="I55:I79" si="13">H55/$I$52</f>
        <v>115068.49315068495</v>
      </c>
    </row>
    <row r="56" spans="1:11" ht="22.5" customHeight="1" x14ac:dyDescent="0.2">
      <c r="A56" s="26">
        <v>700000000</v>
      </c>
      <c r="B56" s="4">
        <f>A56/$B$52</f>
        <v>383561.64383561641</v>
      </c>
      <c r="C56" s="4">
        <f>A56*$C$52</f>
        <v>455000000</v>
      </c>
      <c r="D56" s="4">
        <f t="shared" si="11"/>
        <v>249315.0684931507</v>
      </c>
      <c r="E56" s="4">
        <f>A56*$E$52</f>
        <v>244999999.99999997</v>
      </c>
      <c r="F56" s="4">
        <f>E56/$F$52</f>
        <v>134246.57534246575</v>
      </c>
      <c r="G56" s="34"/>
      <c r="H56" s="35">
        <f t="shared" si="12"/>
        <v>49000000.000000007</v>
      </c>
      <c r="I56" s="35">
        <f t="shared" si="13"/>
        <v>134246.57534246577</v>
      </c>
    </row>
    <row r="57" spans="1:11" ht="22.5" customHeight="1" x14ac:dyDescent="0.2">
      <c r="A57" s="26">
        <v>800000000</v>
      </c>
      <c r="B57" s="4">
        <f>A57/$B$52</f>
        <v>438356.16438356164</v>
      </c>
      <c r="C57" s="4">
        <f>A57*$C$52</f>
        <v>520000000</v>
      </c>
      <c r="D57" s="4">
        <f t="shared" si="11"/>
        <v>284931.50684931508</v>
      </c>
      <c r="E57" s="4">
        <f>A57*$E$52</f>
        <v>280000000</v>
      </c>
      <c r="F57" s="4">
        <f>E57/$F$52</f>
        <v>153424.65753424657</v>
      </c>
      <c r="G57" s="34"/>
      <c r="H57" s="35">
        <f t="shared" si="12"/>
        <v>56000000.000000007</v>
      </c>
      <c r="I57" s="35">
        <f t="shared" si="13"/>
        <v>153424.65753424659</v>
      </c>
    </row>
    <row r="58" spans="1:11" ht="22.5" customHeight="1" x14ac:dyDescent="0.2">
      <c r="A58" s="26">
        <v>900000000</v>
      </c>
      <c r="B58" s="4">
        <f>A58/$B$52</f>
        <v>493150.68493150687</v>
      </c>
      <c r="C58" s="4">
        <f>A58*$C$52</f>
        <v>585000000</v>
      </c>
      <c r="D58" s="4">
        <f t="shared" si="11"/>
        <v>320547.94520547945</v>
      </c>
      <c r="E58" s="4">
        <f>A58*$E$52</f>
        <v>315000000</v>
      </c>
      <c r="F58" s="4">
        <f>E58/$F$52</f>
        <v>172602.73972602739</v>
      </c>
      <c r="G58" s="34"/>
      <c r="H58" s="35">
        <f t="shared" si="12"/>
        <v>63000000.000000007</v>
      </c>
      <c r="I58" s="35">
        <f t="shared" si="13"/>
        <v>172602.73972602742</v>
      </c>
    </row>
    <row r="59" spans="1:11" ht="22.5" customHeight="1" x14ac:dyDescent="0.2">
      <c r="A59" s="27">
        <v>1000000000</v>
      </c>
      <c r="B59" s="4">
        <f>A59/$B$52</f>
        <v>547945.20547945204</v>
      </c>
      <c r="C59" s="8">
        <f>A59*$C$52</f>
        <v>650000000</v>
      </c>
      <c r="D59" s="4">
        <f t="shared" si="11"/>
        <v>356164.38356164383</v>
      </c>
      <c r="E59" s="8">
        <f>A59*$E$52</f>
        <v>350000000</v>
      </c>
      <c r="F59" s="4">
        <f>E59/$F$52</f>
        <v>191780.82191780821</v>
      </c>
      <c r="G59" s="34"/>
      <c r="H59" s="35">
        <f t="shared" si="12"/>
        <v>70000000</v>
      </c>
      <c r="I59" s="35">
        <f t="shared" si="13"/>
        <v>191780.82191780821</v>
      </c>
    </row>
    <row r="60" spans="1:11" ht="22.5" customHeight="1" x14ac:dyDescent="0.2">
      <c r="A60" s="26">
        <v>1100000000</v>
      </c>
      <c r="B60" s="4">
        <f>A60/$B$52</f>
        <v>602739.72602739721</v>
      </c>
      <c r="C60" s="4">
        <f>A60*$C$52</f>
        <v>715000000</v>
      </c>
      <c r="D60" s="4">
        <f t="shared" si="11"/>
        <v>391780.82191780821</v>
      </c>
      <c r="E60" s="4">
        <f>A60*$E$52</f>
        <v>385000000</v>
      </c>
      <c r="F60" s="4">
        <f>E60/$F$52</f>
        <v>210958.90410958903</v>
      </c>
      <c r="G60" s="34"/>
      <c r="H60" s="35">
        <f t="shared" si="12"/>
        <v>77000000</v>
      </c>
      <c r="I60" s="35">
        <f t="shared" si="13"/>
        <v>210958.90410958903</v>
      </c>
    </row>
    <row r="61" spans="1:11" ht="22.5" customHeight="1" x14ac:dyDescent="0.2">
      <c r="A61" s="26">
        <v>1200000000</v>
      </c>
      <c r="B61" s="4">
        <f>A61/$B$52</f>
        <v>657534.24657534249</v>
      </c>
      <c r="C61" s="4">
        <f>A61*$C$52</f>
        <v>780000000</v>
      </c>
      <c r="D61" s="4">
        <f t="shared" si="11"/>
        <v>427397.26027397258</v>
      </c>
      <c r="E61" s="4">
        <f>A61*$E$52</f>
        <v>420000000</v>
      </c>
      <c r="F61" s="4">
        <f>E61/$F$52</f>
        <v>230136.98630136985</v>
      </c>
      <c r="G61" s="34"/>
      <c r="H61" s="35">
        <f t="shared" si="12"/>
        <v>84000000.000000015</v>
      </c>
      <c r="I61" s="35">
        <f t="shared" si="13"/>
        <v>230136.98630136991</v>
      </c>
    </row>
    <row r="62" spans="1:11" ht="22.5" customHeight="1" x14ac:dyDescent="0.2">
      <c r="A62" s="26">
        <v>1300000000</v>
      </c>
      <c r="B62" s="4">
        <f>A62/$B$52</f>
        <v>712328.76712328766</v>
      </c>
      <c r="C62" s="4">
        <f>A62*$C$52</f>
        <v>845000000</v>
      </c>
      <c r="D62" s="4">
        <f t="shared" si="11"/>
        <v>463013.69863013696</v>
      </c>
      <c r="E62" s="4">
        <f>A62*$E$52</f>
        <v>455000000</v>
      </c>
      <c r="F62" s="4">
        <f>E62/$F$52</f>
        <v>249315.0684931507</v>
      </c>
      <c r="G62" s="34"/>
      <c r="H62" s="35">
        <f t="shared" si="12"/>
        <v>91000000.000000015</v>
      </c>
      <c r="I62" s="35">
        <f t="shared" si="13"/>
        <v>249315.06849315073</v>
      </c>
    </row>
    <row r="63" spans="1:11" ht="22.5" customHeight="1" x14ac:dyDescent="0.2">
      <c r="A63" s="26">
        <v>1400000000</v>
      </c>
      <c r="B63" s="4">
        <f>A63/$B$52</f>
        <v>767123.28767123283</v>
      </c>
      <c r="C63" s="4">
        <f>A63*$C$52</f>
        <v>910000000</v>
      </c>
      <c r="D63" s="4">
        <f t="shared" si="11"/>
        <v>498630.1369863014</v>
      </c>
      <c r="E63" s="4">
        <f>A63*$E$52</f>
        <v>489999999.99999994</v>
      </c>
      <c r="F63" s="4">
        <f>E63/$F$52</f>
        <v>268493.15068493149</v>
      </c>
      <c r="G63" s="34"/>
      <c r="H63" s="35">
        <f t="shared" si="12"/>
        <v>98000000.000000015</v>
      </c>
      <c r="I63" s="35">
        <f t="shared" si="13"/>
        <v>268493.15068493155</v>
      </c>
    </row>
    <row r="64" spans="1:11" ht="22.5" customHeight="1" x14ac:dyDescent="0.2">
      <c r="A64" s="27">
        <v>1500000000</v>
      </c>
      <c r="B64" s="4">
        <f>A64/$B$52</f>
        <v>821917.80821917811</v>
      </c>
      <c r="C64" s="8">
        <f>A64*$C$52</f>
        <v>975000000</v>
      </c>
      <c r="D64" s="4">
        <f t="shared" si="11"/>
        <v>534246.57534246577</v>
      </c>
      <c r="E64" s="8">
        <f>A64*$E$52</f>
        <v>524999999.99999994</v>
      </c>
      <c r="F64" s="22">
        <f>E64/$F$52</f>
        <v>287671.23287671228</v>
      </c>
      <c r="G64" s="34"/>
      <c r="H64" s="35">
        <f t="shared" si="12"/>
        <v>105000000.00000001</v>
      </c>
      <c r="I64" s="35">
        <f t="shared" si="13"/>
        <v>287671.2328767124</v>
      </c>
      <c r="J64" s="18"/>
    </row>
    <row r="65" spans="1:9" ht="22.5" customHeight="1" x14ac:dyDescent="0.2">
      <c r="A65" s="26">
        <v>1600000000</v>
      </c>
      <c r="B65" s="4">
        <f>A65/$B$52</f>
        <v>876712.32876712328</v>
      </c>
      <c r="C65" s="4">
        <f>A65*$C$52</f>
        <v>1040000000</v>
      </c>
      <c r="D65" s="4">
        <f t="shared" si="11"/>
        <v>569863.01369863015</v>
      </c>
      <c r="E65" s="4">
        <f>A65*$E$52</f>
        <v>560000000</v>
      </c>
      <c r="F65" s="4">
        <f>E65/$F$52</f>
        <v>306849.31506849313</v>
      </c>
      <c r="G65" s="34"/>
      <c r="H65" s="35">
        <f t="shared" si="12"/>
        <v>112000000.00000001</v>
      </c>
      <c r="I65" s="35">
        <f t="shared" si="13"/>
        <v>306849.31506849319</v>
      </c>
    </row>
    <row r="66" spans="1:9" ht="22.5" customHeight="1" x14ac:dyDescent="0.2">
      <c r="A66" s="26">
        <v>1700000000</v>
      </c>
      <c r="B66" s="4">
        <f>A66/$B$52</f>
        <v>931506.84931506845</v>
      </c>
      <c r="C66" s="4">
        <f>A66*$C$52</f>
        <v>1105000000</v>
      </c>
      <c r="D66" s="4">
        <f t="shared" si="11"/>
        <v>605479.45205479453</v>
      </c>
      <c r="E66" s="4">
        <f>A66*$E$52</f>
        <v>595000000</v>
      </c>
      <c r="F66" s="4">
        <f>E66/$F$52</f>
        <v>326027.39726027398</v>
      </c>
      <c r="G66" s="34"/>
      <c r="H66" s="35">
        <f t="shared" si="12"/>
        <v>119000000.00000001</v>
      </c>
      <c r="I66" s="35">
        <f t="shared" si="13"/>
        <v>326027.39726027404</v>
      </c>
    </row>
    <row r="67" spans="1:9" ht="22.5" customHeight="1" x14ac:dyDescent="0.2">
      <c r="A67" s="26">
        <v>1800000000</v>
      </c>
      <c r="B67" s="4">
        <f>A67/$B$52</f>
        <v>986301.36986301374</v>
      </c>
      <c r="C67" s="4">
        <f>A67*$C$52</f>
        <v>1170000000</v>
      </c>
      <c r="D67" s="4">
        <f t="shared" si="11"/>
        <v>641095.89041095891</v>
      </c>
      <c r="E67" s="4">
        <f>A67*$E$52</f>
        <v>630000000</v>
      </c>
      <c r="F67" s="4">
        <f>E67/$F$52</f>
        <v>345205.47945205477</v>
      </c>
      <c r="G67" s="34"/>
      <c r="H67" s="35">
        <f t="shared" si="12"/>
        <v>126000000.00000001</v>
      </c>
      <c r="I67" s="35">
        <f t="shared" si="13"/>
        <v>345205.47945205483</v>
      </c>
    </row>
    <row r="68" spans="1:9" ht="22.5" customHeight="1" x14ac:dyDescent="0.2">
      <c r="A68" s="26">
        <v>1900000000</v>
      </c>
      <c r="B68" s="4">
        <f>A68/$B$52</f>
        <v>1041095.8904109589</v>
      </c>
      <c r="C68" s="4">
        <f>A68*$C$52</f>
        <v>1235000000</v>
      </c>
      <c r="D68" s="4">
        <f t="shared" si="11"/>
        <v>676712.32876712328</v>
      </c>
      <c r="E68" s="4">
        <f>A68*$E$52</f>
        <v>665000000</v>
      </c>
      <c r="F68" s="4">
        <f>E68/$F$52</f>
        <v>364383.56164383562</v>
      </c>
      <c r="G68" s="34"/>
      <c r="H68" s="35">
        <f t="shared" si="12"/>
        <v>133000000.00000001</v>
      </c>
      <c r="I68" s="35">
        <f t="shared" si="13"/>
        <v>364383.56164383568</v>
      </c>
    </row>
    <row r="69" spans="1:9" ht="22.5" customHeight="1" x14ac:dyDescent="0.2">
      <c r="A69" s="27">
        <v>2000000000</v>
      </c>
      <c r="B69" s="4">
        <f>A69/$B$52</f>
        <v>1095890.4109589041</v>
      </c>
      <c r="C69" s="8">
        <f>A69*$C$52</f>
        <v>1300000000</v>
      </c>
      <c r="D69" s="4">
        <f t="shared" si="11"/>
        <v>712328.76712328766</v>
      </c>
      <c r="E69" s="8">
        <f>A69*$E$52</f>
        <v>700000000</v>
      </c>
      <c r="F69" s="4">
        <f>E69/$F$52</f>
        <v>383561.64383561641</v>
      </c>
      <c r="G69" s="34"/>
      <c r="H69" s="35">
        <f t="shared" si="12"/>
        <v>140000000</v>
      </c>
      <c r="I69" s="35">
        <f t="shared" si="13"/>
        <v>383561.64383561641</v>
      </c>
    </row>
    <row r="70" spans="1:9" ht="22.5" customHeight="1" x14ac:dyDescent="0.2">
      <c r="A70" s="26">
        <v>2100000000</v>
      </c>
      <c r="B70" s="4">
        <f>A70/$B$52</f>
        <v>1150684.9315068494</v>
      </c>
      <c r="C70" s="4">
        <f>A70*$C$52</f>
        <v>1365000000</v>
      </c>
      <c r="D70" s="4">
        <f t="shared" si="11"/>
        <v>747945.20547945204</v>
      </c>
      <c r="E70" s="4">
        <f>A70*$E$52</f>
        <v>735000000</v>
      </c>
      <c r="F70" s="4">
        <f>E70/$F$52</f>
        <v>402739.72602739726</v>
      </c>
      <c r="G70" s="34"/>
      <c r="H70" s="35">
        <f t="shared" si="12"/>
        <v>147000000</v>
      </c>
      <c r="I70" s="35">
        <f t="shared" si="13"/>
        <v>402739.72602739726</v>
      </c>
    </row>
    <row r="71" spans="1:9" ht="22.5" customHeight="1" x14ac:dyDescent="0.2">
      <c r="A71" s="26">
        <v>2200000000</v>
      </c>
      <c r="B71" s="4">
        <f>A71/$B$52</f>
        <v>1205479.4520547944</v>
      </c>
      <c r="C71" s="4">
        <f>A71*$C$52</f>
        <v>1430000000</v>
      </c>
      <c r="D71" s="4">
        <f t="shared" si="11"/>
        <v>783561.64383561641</v>
      </c>
      <c r="E71" s="4">
        <f>A71*$E$52</f>
        <v>770000000</v>
      </c>
      <c r="F71" s="4">
        <f>E71/$F$52</f>
        <v>421917.80821917806</v>
      </c>
      <c r="G71" s="34"/>
      <c r="H71" s="35">
        <f t="shared" si="12"/>
        <v>154000000</v>
      </c>
      <c r="I71" s="35">
        <f t="shared" si="13"/>
        <v>421917.80821917806</v>
      </c>
    </row>
    <row r="72" spans="1:9" ht="22.5" customHeight="1" x14ac:dyDescent="0.2">
      <c r="A72" s="26">
        <v>2300000000</v>
      </c>
      <c r="B72" s="4">
        <f>A72/$B$52</f>
        <v>1260273.9726027397</v>
      </c>
      <c r="C72" s="4">
        <f>A72*$C$52</f>
        <v>1495000000</v>
      </c>
      <c r="D72" s="4">
        <f t="shared" si="11"/>
        <v>819178.08219178079</v>
      </c>
      <c r="E72" s="4">
        <f>A72*$E$52</f>
        <v>805000000</v>
      </c>
      <c r="F72" s="4">
        <f>E72/$F$52</f>
        <v>441095.89041095891</v>
      </c>
      <c r="G72" s="34"/>
      <c r="H72" s="35">
        <f t="shared" si="12"/>
        <v>161000000.00000003</v>
      </c>
      <c r="I72" s="35">
        <f t="shared" si="13"/>
        <v>441095.89041095896</v>
      </c>
    </row>
    <row r="73" spans="1:9" ht="22.5" customHeight="1" x14ac:dyDescent="0.2">
      <c r="A73" s="26">
        <v>2400000000</v>
      </c>
      <c r="B73" s="4">
        <f>A73/$B$52</f>
        <v>1315068.493150685</v>
      </c>
      <c r="C73" s="4">
        <f>A73*$C$52</f>
        <v>1560000000</v>
      </c>
      <c r="D73" s="4">
        <f t="shared" si="11"/>
        <v>854794.52054794517</v>
      </c>
      <c r="E73" s="4">
        <f>A73*$E$52</f>
        <v>840000000</v>
      </c>
      <c r="F73" s="4">
        <f>E73/$F$52</f>
        <v>460273.9726027397</v>
      </c>
      <c r="G73" s="34"/>
      <c r="H73" s="35">
        <f t="shared" si="12"/>
        <v>168000000.00000003</v>
      </c>
      <c r="I73" s="35">
        <f t="shared" si="13"/>
        <v>460273.97260273981</v>
      </c>
    </row>
    <row r="74" spans="1:9" ht="22.5" customHeight="1" x14ac:dyDescent="0.2">
      <c r="A74" s="27">
        <v>2500000000</v>
      </c>
      <c r="B74" s="4">
        <f>A74/$B$52</f>
        <v>1369863.01369863</v>
      </c>
      <c r="C74" s="8">
        <f>A74*$C$52</f>
        <v>1625000000</v>
      </c>
      <c r="D74" s="4">
        <f t="shared" si="11"/>
        <v>890410.95890410955</v>
      </c>
      <c r="E74" s="8">
        <f>A74*$E$52</f>
        <v>875000000</v>
      </c>
      <c r="F74" s="22">
        <f>E74/$F$52</f>
        <v>479452.05479452055</v>
      </c>
      <c r="G74" s="34"/>
      <c r="H74" s="35">
        <f t="shared" si="12"/>
        <v>175000000.00000003</v>
      </c>
      <c r="I74" s="35">
        <f t="shared" si="13"/>
        <v>479452.05479452061</v>
      </c>
    </row>
    <row r="75" spans="1:9" ht="22.5" customHeight="1" x14ac:dyDescent="0.2">
      <c r="A75" s="26">
        <v>2600000000</v>
      </c>
      <c r="B75" s="4">
        <f>A75/$B$52</f>
        <v>1424657.5342465753</v>
      </c>
      <c r="C75" s="4">
        <f>A75*$C$52</f>
        <v>1690000000</v>
      </c>
      <c r="D75" s="4">
        <f t="shared" si="11"/>
        <v>926027.39726027392</v>
      </c>
      <c r="E75" s="4">
        <f>A75*$E$52</f>
        <v>910000000</v>
      </c>
      <c r="F75" s="4">
        <f>E75/$F$52</f>
        <v>498630.1369863014</v>
      </c>
      <c r="G75" s="34"/>
      <c r="H75" s="35">
        <f t="shared" si="12"/>
        <v>182000000.00000003</v>
      </c>
      <c r="I75" s="35">
        <f t="shared" si="13"/>
        <v>498630.13698630146</v>
      </c>
    </row>
    <row r="76" spans="1:9" ht="22.5" customHeight="1" x14ac:dyDescent="0.2">
      <c r="A76" s="26">
        <v>2700000000</v>
      </c>
      <c r="B76" s="4">
        <f>A76/$B$52</f>
        <v>1479452.0547945206</v>
      </c>
      <c r="C76" s="4">
        <f>A76*$C$52</f>
        <v>1755000000</v>
      </c>
      <c r="D76" s="4">
        <f t="shared" si="11"/>
        <v>961643.8356164383</v>
      </c>
      <c r="E76" s="4">
        <f>A76*$E$52</f>
        <v>944999999.99999988</v>
      </c>
      <c r="F76" s="4">
        <f>E76/$F$52</f>
        <v>517808.21917808213</v>
      </c>
      <c r="G76" s="34"/>
      <c r="H76" s="35">
        <f t="shared" si="12"/>
        <v>189000000.00000003</v>
      </c>
      <c r="I76" s="35">
        <f t="shared" si="13"/>
        <v>517808.21917808225</v>
      </c>
    </row>
    <row r="77" spans="1:9" ht="22.5" customHeight="1" x14ac:dyDescent="0.2">
      <c r="A77" s="26">
        <v>2800000000</v>
      </c>
      <c r="B77" s="4">
        <f>A77/$B$52</f>
        <v>1534246.5753424657</v>
      </c>
      <c r="C77" s="4">
        <f>A77*$C$52</f>
        <v>1820000000</v>
      </c>
      <c r="D77" s="4">
        <f t="shared" si="11"/>
        <v>997260.27397260279</v>
      </c>
      <c r="E77" s="4">
        <f>A77*$E$52</f>
        <v>979999999.99999988</v>
      </c>
      <c r="F77" s="4">
        <f>E77/$F$52</f>
        <v>536986.30136986298</v>
      </c>
      <c r="G77" s="34"/>
      <c r="H77" s="35">
        <f t="shared" si="12"/>
        <v>196000000.00000003</v>
      </c>
      <c r="I77" s="35">
        <f t="shared" si="13"/>
        <v>536986.3013698631</v>
      </c>
    </row>
    <row r="78" spans="1:9" ht="22.5" customHeight="1" x14ac:dyDescent="0.2">
      <c r="A78" s="26">
        <v>2900000000</v>
      </c>
      <c r="B78" s="4">
        <f>A78/$B$52</f>
        <v>1589041.0958904109</v>
      </c>
      <c r="C78" s="4">
        <f>A78*$C$52</f>
        <v>1885000000</v>
      </c>
      <c r="D78" s="4">
        <f t="shared" si="11"/>
        <v>1032876.7123287672</v>
      </c>
      <c r="E78" s="4">
        <f>A78*$E$52</f>
        <v>1014999999.9999999</v>
      </c>
      <c r="F78" s="4">
        <f>E78/$F$52</f>
        <v>556164.38356164377</v>
      </c>
      <c r="G78" s="34"/>
      <c r="H78" s="35">
        <f t="shared" si="12"/>
        <v>203000000.00000003</v>
      </c>
      <c r="I78" s="35">
        <f t="shared" si="13"/>
        <v>556164.38356164389</v>
      </c>
    </row>
    <row r="79" spans="1:9" ht="22.5" customHeight="1" x14ac:dyDescent="0.2">
      <c r="A79" s="26">
        <v>3000000000</v>
      </c>
      <c r="B79" s="4">
        <f>A79/$B$52</f>
        <v>1643835.6164383562</v>
      </c>
      <c r="C79" s="4">
        <f>A79*$C$52</f>
        <v>1950000000</v>
      </c>
      <c r="D79" s="4">
        <f t="shared" si="11"/>
        <v>1068493.1506849315</v>
      </c>
      <c r="E79" s="4">
        <f>A79*$E$52</f>
        <v>1049999999.9999999</v>
      </c>
      <c r="F79" s="4">
        <f>E79/$F$52</f>
        <v>575342.46575342456</v>
      </c>
      <c r="G79" s="34"/>
      <c r="H79" s="35">
        <f t="shared" si="12"/>
        <v>210000000.00000003</v>
      </c>
      <c r="I79" s="35">
        <f t="shared" si="13"/>
        <v>575342.4657534248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tich luy hang ngay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2015-12-07T06:14:36Z</dcterms:created>
  <dcterms:modified xsi:type="dcterms:W3CDTF">2015-12-13T16:50:28Z</dcterms:modified>
</cp:coreProperties>
</file>